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480" yWindow="75" windowWidth="18075" windowHeight="12525"/>
  </bookViews>
  <sheets>
    <sheet name="Cuadro 38" sheetId="1" r:id="rId1"/>
  </sheets>
  <definedNames>
    <definedName name="_xlnm._FilterDatabase" localSheetId="0" hidden="1">'Cuadro 38'!#REF!</definedName>
    <definedName name="_xlnm.Print_Area" localSheetId="0">'Cuadro 38'!$A$1:$F$99</definedName>
    <definedName name="_xlnm.Print_Titles" localSheetId="0">'Cuadro 38'!$1:$3</definedName>
  </definedNames>
  <calcPr calcId="152511"/>
</workbook>
</file>

<file path=xl/calcChain.xml><?xml version="1.0" encoding="utf-8"?>
<calcChain xmlns="http://schemas.openxmlformats.org/spreadsheetml/2006/main">
  <c r="C51" i="1" l="1"/>
  <c r="D51" i="1"/>
  <c r="E51" i="1"/>
  <c r="F51" i="1"/>
  <c r="C48" i="1"/>
  <c r="D48" i="1"/>
  <c r="E48" i="1"/>
  <c r="F48" i="1"/>
  <c r="B51" i="1" l="1"/>
  <c r="B48" i="1"/>
  <c r="C5" i="1"/>
  <c r="D5" i="1"/>
  <c r="C76" i="1" l="1"/>
  <c r="C21" i="1"/>
  <c r="C10" i="1"/>
  <c r="B10" i="1"/>
  <c r="F5" i="1"/>
  <c r="D10" i="1"/>
  <c r="F21" i="1"/>
  <c r="E62" i="1"/>
  <c r="C62" i="1"/>
  <c r="E21" i="1"/>
  <c r="B34" i="1"/>
  <c r="F76" i="1"/>
  <c r="B5" i="1"/>
  <c r="E76" i="1"/>
  <c r="D76" i="1"/>
  <c r="F81" i="1"/>
  <c r="B81" i="1"/>
  <c r="E81" i="1"/>
  <c r="D81" i="1"/>
  <c r="C81" i="1"/>
  <c r="B76" i="1"/>
  <c r="F62" i="1"/>
  <c r="D62" i="1"/>
  <c r="B62" i="1"/>
  <c r="C34" i="1"/>
  <c r="F34" i="1"/>
  <c r="E34" i="1"/>
  <c r="D34" i="1"/>
  <c r="D21" i="1"/>
  <c r="B21" i="1"/>
  <c r="F10" i="1"/>
  <c r="E10" i="1"/>
  <c r="E5" i="1"/>
  <c r="F4" i="1" l="1"/>
  <c r="D4" i="1"/>
  <c r="C4" i="1"/>
  <c r="B4" i="1"/>
  <c r="E4" i="1"/>
</calcChain>
</file>

<file path=xl/sharedStrings.xml><?xml version="1.0" encoding="utf-8"?>
<sst xmlns="http://schemas.openxmlformats.org/spreadsheetml/2006/main" count="104" uniqueCount="104">
  <si>
    <t>Provincia, comarca indígena, distrito y corregimiento</t>
  </si>
  <si>
    <t>Explotaciones</t>
  </si>
  <si>
    <t>Sembrada</t>
  </si>
  <si>
    <t>Perdida</t>
  </si>
  <si>
    <t>Mecanizada</t>
  </si>
  <si>
    <t>Colón</t>
  </si>
  <si>
    <t>Panamá</t>
  </si>
  <si>
    <t>Bocas del Toro</t>
  </si>
  <si>
    <t>Coclé</t>
  </si>
  <si>
    <t>Chiriquí</t>
  </si>
  <si>
    <t>Los Santos</t>
  </si>
  <si>
    <t>Veraguas</t>
  </si>
  <si>
    <t>Comarca Ngäbe Buglé</t>
  </si>
  <si>
    <t xml:space="preserve"> -   Cantidad nula o cero.</t>
  </si>
  <si>
    <t xml:space="preserve">   Chiriquí Grande</t>
  </si>
  <si>
    <t xml:space="preserve">   Almirante</t>
  </si>
  <si>
    <t xml:space="preserve">     Barrio Francés</t>
  </si>
  <si>
    <t xml:space="preserve">   Antón</t>
  </si>
  <si>
    <t xml:space="preserve">     El Valle</t>
  </si>
  <si>
    <t xml:space="preserve">     San Juan de Dios</t>
  </si>
  <si>
    <t xml:space="preserve">   La Pintada</t>
  </si>
  <si>
    <t xml:space="preserve">     El Harino</t>
  </si>
  <si>
    <t xml:space="preserve">   Penonomé</t>
  </si>
  <si>
    <t xml:space="preserve">     Chiguirí Arriba</t>
  </si>
  <si>
    <t xml:space="preserve">     Pajonal</t>
  </si>
  <si>
    <t xml:space="preserve">     Río Indio</t>
  </si>
  <si>
    <t xml:space="preserve">     Candelario Ovalle</t>
  </si>
  <si>
    <t xml:space="preserve">   Colón</t>
  </si>
  <si>
    <t xml:space="preserve">     Cativá</t>
  </si>
  <si>
    <t xml:space="preserve">     Cristóbal</t>
  </si>
  <si>
    <t xml:space="preserve">     Limón</t>
  </si>
  <si>
    <t xml:space="preserve">     Nueva Providencia</t>
  </si>
  <si>
    <t xml:space="preserve">     Sabanitas</t>
  </si>
  <si>
    <t xml:space="preserve">     San Juan</t>
  </si>
  <si>
    <t xml:space="preserve">     Cristóbal Este</t>
  </si>
  <si>
    <t xml:space="preserve">   Chagres</t>
  </si>
  <si>
    <t xml:space="preserve">     La Encantada</t>
  </si>
  <si>
    <t xml:space="preserve">   Donoso</t>
  </si>
  <si>
    <t xml:space="preserve">     El Guásimo</t>
  </si>
  <si>
    <t xml:space="preserve">   Boquete</t>
  </si>
  <si>
    <t xml:space="preserve">     Bajo Boquete</t>
  </si>
  <si>
    <t xml:space="preserve">     Caldera</t>
  </si>
  <si>
    <t xml:space="preserve">     Jaramillo</t>
  </si>
  <si>
    <t xml:space="preserve">     Los Naranjos</t>
  </si>
  <si>
    <t xml:space="preserve">   Dolega</t>
  </si>
  <si>
    <t xml:space="preserve">     Potrerillos  Abajo</t>
  </si>
  <si>
    <t xml:space="preserve">   San Félix</t>
  </si>
  <si>
    <t xml:space="preserve">     Juay</t>
  </si>
  <si>
    <t xml:space="preserve">     Santa Cruz</t>
  </si>
  <si>
    <t xml:space="preserve">   Tierras Altas</t>
  </si>
  <si>
    <t xml:space="preserve">     Volcán</t>
  </si>
  <si>
    <t xml:space="preserve">     Nueva California</t>
  </si>
  <si>
    <t xml:space="preserve">   Guararé</t>
  </si>
  <si>
    <t xml:space="preserve">     La Pasera</t>
  </si>
  <si>
    <t xml:space="preserve">   Panamá</t>
  </si>
  <si>
    <t xml:space="preserve">     Betania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</si>
  <si>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</si>
  <si>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</si>
  <si>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</si>
  <si>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</si>
  <si>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24 de Diciembre</t>
  </si>
  <si>
    <t xml:space="preserve">     Alcalde Díaz</t>
  </si>
  <si>
    <t xml:space="preserve">     Caimitillo</t>
  </si>
  <si>
    <t xml:space="preserve">     Las Garzas</t>
  </si>
  <si>
    <t xml:space="preserve">   Arraiján</t>
  </si>
  <si>
    <t xml:space="preserve">     Juan Demóstenes Arosemena</t>
  </si>
  <si>
    <t xml:space="preserve">     Cerro Silvestre</t>
  </si>
  <si>
    <t xml:space="preserve">   Capira</t>
  </si>
  <si>
    <t xml:space="preserve">     Cirí de  Los Sotos</t>
  </si>
  <si>
    <t xml:space="preserve">     Cirí Grande</t>
  </si>
  <si>
    <t xml:space="preserve">     El Cacao</t>
  </si>
  <si>
    <t xml:space="preserve">   La Chorrera</t>
  </si>
  <si>
    <t xml:space="preserve">     Barrio Balboa</t>
  </si>
  <si>
    <t xml:space="preserve">     El Arado</t>
  </si>
  <si>
    <t xml:space="preserve">     Obaldía</t>
  </si>
  <si>
    <t xml:space="preserve">   San Carlos</t>
  </si>
  <si>
    <t xml:space="preserve">     Los Llanitos</t>
  </si>
  <si>
    <t xml:space="preserve">   Montijo</t>
  </si>
  <si>
    <t xml:space="preserve">     Cébaco</t>
  </si>
  <si>
    <t xml:space="preserve">   Santa Fe</t>
  </si>
  <si>
    <t xml:space="preserve">     El Alto</t>
  </si>
  <si>
    <t xml:space="preserve">   Mironó</t>
  </si>
  <si>
    <t xml:space="preserve">   Müna</t>
  </si>
  <si>
    <t xml:space="preserve">     Peña Blanca</t>
  </si>
  <si>
    <t xml:space="preserve">     Diko</t>
  </si>
  <si>
    <t xml:space="preserve">   Nole Duima</t>
  </si>
  <si>
    <t xml:space="preserve">     Hato Chamí</t>
  </si>
  <si>
    <t xml:space="preserve">     Jädaberi</t>
  </si>
  <si>
    <t xml:space="preserve">     Susama</t>
  </si>
  <si>
    <t xml:space="preserve">   Kankintú</t>
  </si>
  <si>
    <t xml:space="preserve">     Tolote</t>
  </si>
  <si>
    <t xml:space="preserve">   Jirondai</t>
  </si>
  <si>
    <t xml:space="preserve">     Bürí</t>
  </si>
  <si>
    <t>0.00</t>
  </si>
  <si>
    <t>0.0</t>
  </si>
  <si>
    <t>Superficie (en hectáreas)</t>
  </si>
  <si>
    <t>TOTAL</t>
  </si>
  <si>
    <t xml:space="preserve">Panamá Oeste </t>
  </si>
  <si>
    <t xml:space="preserve">     Chiriquí Grande (cabecera)</t>
  </si>
  <si>
    <t xml:space="preserve">     Hato Pilón (cabecera)</t>
  </si>
  <si>
    <t xml:space="preserve">           Cuando la cantidad es menor a la mitad de unidad o fracción decimal adoptada, para la expresión del dato.</t>
  </si>
  <si>
    <t>Cuadro 38. BERRO,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</si>
  <si>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</si>
  <si>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 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</si>
</sst>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28">
    <xf numFmtId="0" fontId="0" fillId="0" borderId="0" xfId="0"/>
    <xf numFmtId="0" fontId="0" fillId="4" borderId="0" xfId="0" applyFill="1"/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/>
    <xf numFmtId="49" fontId="5" fillId="4" borderId="0" xfId="0" applyNumberFormat="1" applyFont="1" applyFill="1"/>
    <xf numFmtId="49" fontId="5" fillId="4" borderId="0" xfId="0" applyNumberFormat="1" applyFont="1" applyFill="1" applyAlignment="1">
      <alignment vertical="center"/>
    </xf>
    <xf numFmtId="49" fontId="5" fillId="4" borderId="0" xfId="0" applyNumberFormat="1" applyFont="1" applyFill="1" applyAlignment="1">
      <alignment vertical="top"/>
    </xf>
    <xf numFmtId="0" fontId="6" fillId="3" borderId="4" xfId="48" applyFont="1" applyFill="1" applyBorder="1" applyAlignment="1">
      <alignment horizontal="center" vertical="center" wrapText="1"/>
    </xf>
    <xf numFmtId="0" fontId="2" fillId="4" borderId="1" xfId="49" applyFont="1" applyFill="1" applyBorder="1" applyAlignment="1">
      <alignment horizontal="left" vertical="justify"/>
    </xf>
    <xf numFmtId="0" fontId="3" fillId="4" borderId="1" xfId="28" applyFont="1" applyFill="1" applyBorder="1" applyAlignment="1">
      <alignment horizontal="center" vertical="center"/>
    </xf>
    <xf numFmtId="0" fontId="2" fillId="4" borderId="1" xfId="27" applyFont="1" applyFill="1" applyBorder="1" applyAlignment="1">
      <alignment horizontal="left" vertical="center"/>
    </xf>
    <xf numFmtId="0" fontId="2" fillId="4" borderId="5" xfId="27" applyFont="1" applyFill="1" applyBorder="1" applyAlignment="1">
      <alignment horizontal="left" vertical="center"/>
    </xf>
    <xf numFmtId="165" fontId="3" fillId="4" borderId="2" xfId="45" applyNumberFormat="1" applyFont="1" applyFill="1" applyBorder="1" applyAlignment="1">
      <alignment horizontal="right" vertical="center" wrapText="1"/>
    </xf>
    <xf numFmtId="43" fontId="3" fillId="4" borderId="2" xfId="45" applyNumberFormat="1" applyFont="1" applyFill="1" applyBorder="1" applyAlignment="1">
      <alignment horizontal="right" vertical="center" wrapText="1"/>
    </xf>
    <xf numFmtId="164" fontId="3" fillId="4" borderId="3" xfId="45" applyNumberFormat="1" applyFont="1" applyFill="1" applyBorder="1" applyAlignment="1">
      <alignment horizontal="right" vertical="center" wrapText="1"/>
    </xf>
    <xf numFmtId="165" fontId="2" fillId="4" borderId="2" xfId="45" applyNumberFormat="1" applyFont="1" applyFill="1" applyBorder="1" applyAlignment="1">
      <alignment horizontal="right" vertical="center" wrapText="1"/>
    </xf>
    <xf numFmtId="43" fontId="2" fillId="4" borderId="2" xfId="45" applyNumberFormat="1" applyFont="1" applyFill="1" applyBorder="1" applyAlignment="1">
      <alignment horizontal="right" vertical="center" wrapText="1"/>
    </xf>
    <xf numFmtId="164" fontId="2" fillId="4" borderId="3" xfId="45" applyNumberFormat="1" applyFont="1" applyFill="1" applyBorder="1" applyAlignment="1">
      <alignment horizontal="right" vertical="center" wrapText="1"/>
    </xf>
    <xf numFmtId="165" fontId="2" fillId="4" borderId="6" xfId="45" applyNumberFormat="1" applyFont="1" applyFill="1" applyBorder="1" applyAlignment="1">
      <alignment horizontal="right" vertical="center" wrapText="1"/>
    </xf>
    <xf numFmtId="43" fontId="2" fillId="4" borderId="6" xfId="45" applyNumberFormat="1" applyFont="1" applyFill="1" applyBorder="1" applyAlignment="1">
      <alignment horizontal="right" vertical="center" wrapText="1"/>
    </xf>
    <xf numFmtId="164" fontId="2" fillId="4" borderId="7" xfId="45" applyNumberFormat="1" applyFont="1" applyFill="1" applyBorder="1" applyAlignment="1">
      <alignment horizontal="right" vertical="center" wrapText="1"/>
    </xf>
    <xf numFmtId="0" fontId="5" fillId="2" borderId="8" xfId="50" applyFont="1" applyBorder="1" applyAlignment="1">
      <alignment horizontal="left" vertical="center" wrapText="1"/>
    </xf>
    <xf numFmtId="0" fontId="6" fillId="3" borderId="4" xfId="47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164" fontId="6" fillId="3" borderId="4" xfId="45" applyNumberFormat="1" applyFont="1" applyFill="1" applyBorder="1" applyAlignment="1">
      <alignment horizontal="center" vertical="center"/>
    </xf>
    <xf numFmtId="165" fontId="6" fillId="3" borderId="4" xfId="45" applyNumberFormat="1" applyFont="1" applyFill="1" applyBorder="1" applyAlignment="1">
      <alignment horizontal="center" vertical="center" wrapText="1"/>
    </xf>
    <xf numFmtId="0" fontId="6" fillId="3" borderId="4" xfId="46" applyFont="1" applyFill="1" applyBorder="1" applyAlignment="1">
      <alignment horizontal="center" vertical="center" wrapText="1"/>
    </xf>
  </cellXfs>
  <cellStyles count="51">
    <cellStyle name="Millares" xfId="45" builtinId="3"/>
    <cellStyle name="Normal" xfId="0" builtinId="0"/>
    <cellStyle name="Normal 2" xfId="50"/>
    <cellStyle name="style1749130342627" xfId="46"/>
    <cellStyle name="style1749130343659" xfId="48"/>
    <cellStyle name="style1749130343768" xfId="47"/>
    <cellStyle name="style1749130345081" xfId="49"/>
    <cellStyle name="style1749133885619" xfId="1"/>
    <cellStyle name="style1749133885728" xfId="2"/>
    <cellStyle name="style1749133885822" xfId="3"/>
    <cellStyle name="style1749133885900" xfId="4"/>
    <cellStyle name="style1749133885994" xfId="5"/>
    <cellStyle name="style1749133886119" xfId="6"/>
    <cellStyle name="style1749133886275" xfId="7"/>
    <cellStyle name="style1749133886431" xfId="8"/>
    <cellStyle name="style1749133886541" xfId="9"/>
    <cellStyle name="style1749133886681" xfId="10"/>
    <cellStyle name="style1749133886822" xfId="11"/>
    <cellStyle name="style1749133886978" xfId="12"/>
    <cellStyle name="style1749133887103" xfId="13"/>
    <cellStyle name="style1749133887244" xfId="14"/>
    <cellStyle name="style1749133887369" xfId="15"/>
    <cellStyle name="style1749133887463" xfId="16"/>
    <cellStyle name="style1749133887556" xfId="17"/>
    <cellStyle name="style1749133887635" xfId="18"/>
    <cellStyle name="style1749133887713" xfId="19"/>
    <cellStyle name="style1749133887806" xfId="20"/>
    <cellStyle name="style1749133887900" xfId="21"/>
    <cellStyle name="style1749133887994" xfId="22"/>
    <cellStyle name="style1749133888088" xfId="23"/>
    <cellStyle name="style1749133888166" xfId="24"/>
    <cellStyle name="style1749133888244" xfId="25"/>
    <cellStyle name="style1749133888322" xfId="26"/>
    <cellStyle name="style1749133888400" xfId="27"/>
    <cellStyle name="style1749133888510" xfId="28"/>
    <cellStyle name="style1749133888572" xfId="29"/>
    <cellStyle name="style1749133888791" xfId="30"/>
    <cellStyle name="style1749133888869" xfId="31"/>
    <cellStyle name="style1749133888932" xfId="32"/>
    <cellStyle name="style1749133889025" xfId="33"/>
    <cellStyle name="style1749133889119" xfId="34"/>
    <cellStyle name="style1749133889197" xfId="35"/>
    <cellStyle name="style1749133889291" xfId="36"/>
    <cellStyle name="style1749133889385" xfId="37"/>
    <cellStyle name="style1749133889494" xfId="38"/>
    <cellStyle name="style1749133889572" xfId="39"/>
    <cellStyle name="style1749133889666" xfId="40"/>
    <cellStyle name="style1749133889916" xfId="41"/>
    <cellStyle name="style1749133890010" xfId="42"/>
    <cellStyle name="style1749133890104" xfId="43"/>
    <cellStyle name="style1749133890182" xfId="44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96</xdr:row>
      <xdr:rowOff>57151</xdr:rowOff>
    </xdr:from>
    <xdr:to>
      <xdr:col>0</xdr:col>
      <xdr:colOff>381000</xdr:colOff>
      <xdr:row>98</xdr:row>
      <xdr:rowOff>142876</xdr:rowOff>
    </xdr:to>
    <xdr:sp macro="" textlink="">
      <xdr:nvSpPr>
        <xdr:cNvPr id="2" name="Cerrar llave 1"/>
        <xdr:cNvSpPr/>
      </xdr:nvSpPr>
      <xdr:spPr>
        <a:xfrm>
          <a:off x="297181" y="44596051"/>
          <a:ext cx="838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zoomScale="85" zoomScaleNormal="85" zoomScaleSheetLayoutView="100" workbookViewId="0">
      <selection activeCell="A2" sqref="A2:A3"/>
    </sheetView>
  </sheetViews>
  <sheetFormatPr baseColWidth="10" defaultColWidth="9.140625" defaultRowHeight="15" x14ac:dyDescent="0.25"/>
  <cols>
    <col min="1" max="1" width="37.140625" style="1" customWidth="1"/>
    <col min="2" max="5" width="15" style="1" customWidth="1"/>
    <col min="6" max="6" width="15" style="4" customWidth="1"/>
    <col min="7" max="7" width="9.140625" style="4"/>
    <col min="8" max="16384" width="9.140625" style="1"/>
  </cols>
  <sheetData>
    <row r="1" spans="1:6" ht="60" customHeight="1" x14ac:dyDescent="0.25">
      <c r="A1" s="24" t="s">
        <v>101</v>
      </c>
      <c r="B1" s="24"/>
      <c r="C1" s="24"/>
      <c r="D1" s="24"/>
      <c r="E1" s="24"/>
      <c r="F1" s="24"/>
    </row>
    <row r="2" spans="1:6" ht="30" customHeight="1" x14ac:dyDescent="0.25">
      <c r="A2" s="27" t="s">
        <v>0</v>
      </c>
      <c r="B2" s="26" t="s">
        <v>1</v>
      </c>
      <c r="C2" s="25" t="s">
        <v>95</v>
      </c>
      <c r="D2" s="25"/>
      <c r="E2" s="25"/>
      <c r="F2" s="23" t="s">
        <v>103</v>
      </c>
    </row>
    <row r="3" spans="1:6" ht="30" customHeight="1" x14ac:dyDescent="0.25">
      <c r="A3" s="27"/>
      <c r="B3" s="26"/>
      <c r="C3" s="8" t="s">
        <v>2</v>
      </c>
      <c r="D3" s="8" t="s">
        <v>3</v>
      </c>
      <c r="E3" s="8" t="s">
        <v>4</v>
      </c>
      <c r="F3" s="23"/>
    </row>
    <row r="4" spans="1:6" ht="21" customHeight="1" x14ac:dyDescent="0.25">
      <c r="A4" s="10" t="s">
        <v>96</v>
      </c>
      <c r="B4" s="13">
        <f>SUM(B5+B10+B21+B34+B48+B51+B62+B76+B81)</f>
        <v>133</v>
      </c>
      <c r="C4" s="14">
        <f>SUM(C5+C10+C21+C34+C48+C51+C62+C76+C81)</f>
        <v>1.8811842050000001</v>
      </c>
      <c r="D4" s="14">
        <f>SUM(D5+D10+D21+D34+D48+D51+D62+D76+D81)</f>
        <v>0.214109123568374</v>
      </c>
      <c r="E4" s="14">
        <f>SUM(E5+E10+E21+E34+E48+E51+E62+E76+E81)</f>
        <v>7.8947000000000002E-5</v>
      </c>
      <c r="F4" s="15">
        <f>SUM(F5+F10+F21+F34+F48+F51+F62+F76+F81)</f>
        <v>856.35219999999993</v>
      </c>
    </row>
    <row r="5" spans="1:6" ht="21" customHeight="1" x14ac:dyDescent="0.25">
      <c r="A5" s="11" t="s">
        <v>7</v>
      </c>
      <c r="B5" s="13">
        <f>SUM(B6+B8)</f>
        <v>3</v>
      </c>
      <c r="C5" s="14">
        <f t="shared" ref="C5:F5" si="0">SUM(C6+C8)</f>
        <v>5.7895E-5</v>
      </c>
      <c r="D5" s="14">
        <f t="shared" si="0"/>
        <v>0</v>
      </c>
      <c r="E5" s="14">
        <f t="shared" si="0"/>
        <v>0</v>
      </c>
      <c r="F5" s="15">
        <f t="shared" si="0"/>
        <v>5.1000000000000004E-2</v>
      </c>
    </row>
    <row r="6" spans="1:6" ht="15" customHeight="1" x14ac:dyDescent="0.25">
      <c r="A6" s="11" t="s">
        <v>14</v>
      </c>
      <c r="B6" s="13">
        <v>2</v>
      </c>
      <c r="C6" s="14">
        <v>5.2632E-5</v>
      </c>
      <c r="D6" s="14">
        <v>0</v>
      </c>
      <c r="E6" s="14">
        <v>0</v>
      </c>
      <c r="F6" s="15">
        <v>0.05</v>
      </c>
    </row>
    <row r="7" spans="1:6" ht="15" customHeight="1" x14ac:dyDescent="0.25">
      <c r="A7" s="11" t="s">
        <v>98</v>
      </c>
      <c r="B7" s="16">
        <v>2</v>
      </c>
      <c r="C7" s="17">
        <v>5.2632E-5</v>
      </c>
      <c r="D7" s="17">
        <v>0</v>
      </c>
      <c r="E7" s="17">
        <v>0</v>
      </c>
      <c r="F7" s="18">
        <v>0.05</v>
      </c>
    </row>
    <row r="8" spans="1:6" ht="15" customHeight="1" x14ac:dyDescent="0.25">
      <c r="A8" s="11" t="s">
        <v>15</v>
      </c>
      <c r="B8" s="13">
        <v>1</v>
      </c>
      <c r="C8" s="14">
        <v>5.2630000000000003E-6</v>
      </c>
      <c r="D8" s="14">
        <v>0</v>
      </c>
      <c r="E8" s="14">
        <v>0</v>
      </c>
      <c r="F8" s="15">
        <v>1E-3</v>
      </c>
    </row>
    <row r="9" spans="1:6" ht="15" customHeight="1" x14ac:dyDescent="0.25">
      <c r="A9" s="11" t="s">
        <v>16</v>
      </c>
      <c r="B9" s="16">
        <v>1</v>
      </c>
      <c r="C9" s="17">
        <v>5.2630000000000003E-6</v>
      </c>
      <c r="D9" s="17">
        <v>0</v>
      </c>
      <c r="E9" s="17">
        <v>0</v>
      </c>
      <c r="F9" s="18">
        <v>1E-3</v>
      </c>
    </row>
    <row r="10" spans="1:6" ht="21" customHeight="1" x14ac:dyDescent="0.25">
      <c r="A10" s="11" t="s">
        <v>8</v>
      </c>
      <c r="B10" s="13">
        <f>SUM(B11+B14+B16)</f>
        <v>24</v>
      </c>
      <c r="C10" s="14">
        <f t="shared" ref="C10:F10" si="1">SUM(C11+C14+C16)</f>
        <v>0.48131579099999999</v>
      </c>
      <c r="D10" s="14">
        <f t="shared" si="1"/>
        <v>0.18226315799999998</v>
      </c>
      <c r="E10" s="14">
        <f t="shared" si="1"/>
        <v>0</v>
      </c>
      <c r="F10" s="15">
        <f t="shared" si="1"/>
        <v>266.94</v>
      </c>
    </row>
    <row r="11" spans="1:6" ht="15" customHeight="1" x14ac:dyDescent="0.25">
      <c r="A11" s="11" t="s">
        <v>17</v>
      </c>
      <c r="B11" s="13">
        <v>16</v>
      </c>
      <c r="C11" s="14">
        <v>0.41432105400000002</v>
      </c>
      <c r="D11" s="14">
        <v>0.18226315799999998</v>
      </c>
      <c r="E11" s="14">
        <v>0</v>
      </c>
      <c r="F11" s="15">
        <v>174.47</v>
      </c>
    </row>
    <row r="12" spans="1:6" ht="15" customHeight="1" x14ac:dyDescent="0.25">
      <c r="A12" s="11" t="s">
        <v>18</v>
      </c>
      <c r="B12" s="16">
        <v>15</v>
      </c>
      <c r="C12" s="17">
        <v>0.414294738</v>
      </c>
      <c r="D12" s="17">
        <v>0.18226315799999998</v>
      </c>
      <c r="E12" s="17">
        <v>0</v>
      </c>
      <c r="F12" s="18">
        <v>174.37000000000003</v>
      </c>
    </row>
    <row r="13" spans="1:6" ht="15" customHeight="1" x14ac:dyDescent="0.25">
      <c r="A13" s="11" t="s">
        <v>19</v>
      </c>
      <c r="B13" s="16">
        <v>1</v>
      </c>
      <c r="C13" s="17">
        <v>2.6316E-5</v>
      </c>
      <c r="D13" s="17">
        <v>0</v>
      </c>
      <c r="E13" s="17">
        <v>0</v>
      </c>
      <c r="F13" s="18">
        <v>0.1</v>
      </c>
    </row>
    <row r="14" spans="1:6" ht="15" customHeight="1" x14ac:dyDescent="0.25">
      <c r="A14" s="11" t="s">
        <v>20</v>
      </c>
      <c r="B14" s="13">
        <v>2</v>
      </c>
      <c r="C14" s="14">
        <v>8.4210999999999997E-5</v>
      </c>
      <c r="D14" s="14">
        <v>0</v>
      </c>
      <c r="E14" s="14">
        <v>0</v>
      </c>
      <c r="F14" s="15">
        <v>0.15999999999999998</v>
      </c>
    </row>
    <row r="15" spans="1:6" ht="15" customHeight="1" x14ac:dyDescent="0.25">
      <c r="A15" s="11" t="s">
        <v>21</v>
      </c>
      <c r="B15" s="16">
        <v>2</v>
      </c>
      <c r="C15" s="17">
        <v>8.4210999999999997E-5</v>
      </c>
      <c r="D15" s="17">
        <v>0</v>
      </c>
      <c r="E15" s="17">
        <v>0</v>
      </c>
      <c r="F15" s="18">
        <v>0.15999999999999998</v>
      </c>
    </row>
    <row r="16" spans="1:6" ht="15" customHeight="1" x14ac:dyDescent="0.25">
      <c r="A16" s="11" t="s">
        <v>22</v>
      </c>
      <c r="B16" s="13">
        <v>6</v>
      </c>
      <c r="C16" s="14">
        <v>6.6910525999999998E-2</v>
      </c>
      <c r="D16" s="14">
        <v>0</v>
      </c>
      <c r="E16" s="14">
        <v>0</v>
      </c>
      <c r="F16" s="15">
        <v>92.31</v>
      </c>
    </row>
    <row r="17" spans="1:6" ht="15" customHeight="1" x14ac:dyDescent="0.25">
      <c r="A17" s="11" t="s">
        <v>23</v>
      </c>
      <c r="B17" s="16">
        <v>3</v>
      </c>
      <c r="C17" s="17">
        <v>6.6842104999999999E-2</v>
      </c>
      <c r="D17" s="17">
        <v>0</v>
      </c>
      <c r="E17" s="17">
        <v>0</v>
      </c>
      <c r="F17" s="18">
        <v>92.25</v>
      </c>
    </row>
    <row r="18" spans="1:6" ht="15" customHeight="1" x14ac:dyDescent="0.25">
      <c r="A18" s="11" t="s">
        <v>24</v>
      </c>
      <c r="B18" s="16">
        <v>1</v>
      </c>
      <c r="C18" s="17">
        <v>5.2632E-5</v>
      </c>
      <c r="D18" s="17">
        <v>0</v>
      </c>
      <c r="E18" s="17">
        <v>0</v>
      </c>
      <c r="F18" s="18">
        <v>0.01</v>
      </c>
    </row>
    <row r="19" spans="1:6" ht="15" customHeight="1" x14ac:dyDescent="0.25">
      <c r="A19" s="11" t="s">
        <v>25</v>
      </c>
      <c r="B19" s="16">
        <v>1</v>
      </c>
      <c r="C19" s="17">
        <v>5.2630000000000003E-6</v>
      </c>
      <c r="D19" s="17">
        <v>0</v>
      </c>
      <c r="E19" s="17">
        <v>0</v>
      </c>
      <c r="F19" s="18">
        <v>0</v>
      </c>
    </row>
    <row r="20" spans="1:6" ht="15" customHeight="1" x14ac:dyDescent="0.25">
      <c r="A20" s="11" t="s">
        <v>26</v>
      </c>
      <c r="B20" s="16">
        <v>1</v>
      </c>
      <c r="C20" s="17">
        <v>1.0526000000000001E-5</v>
      </c>
      <c r="D20" s="17">
        <v>0</v>
      </c>
      <c r="E20" s="17">
        <v>0</v>
      </c>
      <c r="F20" s="18">
        <v>0.05</v>
      </c>
    </row>
    <row r="21" spans="1:6" ht="21" customHeight="1" x14ac:dyDescent="0.25">
      <c r="A21" s="11" t="s">
        <v>5</v>
      </c>
      <c r="B21" s="13">
        <f>SUM(B22+B30+B32)</f>
        <v>14</v>
      </c>
      <c r="C21" s="14">
        <f t="shared" ref="C21:F21" si="2">SUM(C22+C30+C32)</f>
        <v>8.5789199999999996E-4</v>
      </c>
      <c r="D21" s="14">
        <f t="shared" si="2"/>
        <v>3.9999974999999999E-4</v>
      </c>
      <c r="E21" s="14">
        <f t="shared" si="2"/>
        <v>0</v>
      </c>
      <c r="F21" s="15">
        <f t="shared" si="2"/>
        <v>0.16399999999999998</v>
      </c>
    </row>
    <row r="22" spans="1:6" ht="15" customHeight="1" x14ac:dyDescent="0.25">
      <c r="A22" s="11" t="s">
        <v>27</v>
      </c>
      <c r="B22" s="13">
        <v>11</v>
      </c>
      <c r="C22" s="14">
        <v>7.5263000000000001E-4</v>
      </c>
      <c r="D22" s="14">
        <v>3.2105274999999999E-4</v>
      </c>
      <c r="E22" s="14">
        <v>0</v>
      </c>
      <c r="F22" s="15">
        <v>0.14899999999999999</v>
      </c>
    </row>
    <row r="23" spans="1:6" ht="15" customHeight="1" x14ac:dyDescent="0.25">
      <c r="A23" s="11" t="s">
        <v>28</v>
      </c>
      <c r="B23" s="16">
        <v>4</v>
      </c>
      <c r="C23" s="17">
        <v>2.10526E-4</v>
      </c>
      <c r="D23" s="17">
        <v>5.2630000000000003E-6</v>
      </c>
      <c r="E23" s="17">
        <v>0</v>
      </c>
      <c r="F23" s="18">
        <v>4.5000000000000005E-2</v>
      </c>
    </row>
    <row r="24" spans="1:6" ht="15" customHeight="1" x14ac:dyDescent="0.25">
      <c r="A24" s="11" t="s">
        <v>29</v>
      </c>
      <c r="B24" s="16">
        <v>2</v>
      </c>
      <c r="C24" s="17">
        <v>8.4209999999999995E-5</v>
      </c>
      <c r="D24" s="17">
        <v>0</v>
      </c>
      <c r="E24" s="17">
        <v>0</v>
      </c>
      <c r="F24" s="18">
        <v>0.03</v>
      </c>
    </row>
    <row r="25" spans="1:6" ht="15" customHeight="1" x14ac:dyDescent="0.25">
      <c r="A25" s="11" t="s">
        <v>30</v>
      </c>
      <c r="B25" s="16">
        <v>1</v>
      </c>
      <c r="C25" s="17">
        <v>5.2630000000000003E-6</v>
      </c>
      <c r="D25" s="17">
        <v>0</v>
      </c>
      <c r="E25" s="17">
        <v>0</v>
      </c>
      <c r="F25" s="18">
        <v>0.02</v>
      </c>
    </row>
    <row r="26" spans="1:6" ht="15" customHeight="1" x14ac:dyDescent="0.25">
      <c r="A26" s="11" t="s">
        <v>31</v>
      </c>
      <c r="B26" s="16">
        <v>1</v>
      </c>
      <c r="C26" s="17">
        <v>4.2105300000000001E-4</v>
      </c>
      <c r="D26" s="17">
        <v>3.1578975000000001E-4</v>
      </c>
      <c r="E26" s="17">
        <v>0</v>
      </c>
      <c r="F26" s="18">
        <v>0.02</v>
      </c>
    </row>
    <row r="27" spans="1:6" ht="15" customHeight="1" x14ac:dyDescent="0.25">
      <c r="A27" s="11" t="s">
        <v>32</v>
      </c>
      <c r="B27" s="16">
        <v>1</v>
      </c>
      <c r="C27" s="17">
        <v>1.5789000000000001E-5</v>
      </c>
      <c r="D27" s="17">
        <v>0</v>
      </c>
      <c r="E27" s="17">
        <v>0</v>
      </c>
      <c r="F27" s="18">
        <v>3.0000000000000001E-3</v>
      </c>
    </row>
    <row r="28" spans="1:6" ht="15" customHeight="1" x14ac:dyDescent="0.25">
      <c r="A28" s="11" t="s">
        <v>33</v>
      </c>
      <c r="B28" s="16">
        <v>1</v>
      </c>
      <c r="C28" s="17">
        <v>5.2630000000000003E-6</v>
      </c>
      <c r="D28" s="17">
        <v>0</v>
      </c>
      <c r="E28" s="17">
        <v>0</v>
      </c>
      <c r="F28" s="18">
        <v>1E-3</v>
      </c>
    </row>
    <row r="29" spans="1:6" ht="15" customHeight="1" x14ac:dyDescent="0.25">
      <c r="A29" s="11" t="s">
        <v>34</v>
      </c>
      <c r="B29" s="16">
        <v>1</v>
      </c>
      <c r="C29" s="17">
        <v>1.0526000000000001E-5</v>
      </c>
      <c r="D29" s="17">
        <v>0</v>
      </c>
      <c r="E29" s="17">
        <v>0</v>
      </c>
      <c r="F29" s="18">
        <v>0.03</v>
      </c>
    </row>
    <row r="30" spans="1:6" ht="15" customHeight="1" x14ac:dyDescent="0.25">
      <c r="A30" s="11" t="s">
        <v>35</v>
      </c>
      <c r="B30" s="13">
        <v>1</v>
      </c>
      <c r="C30" s="14">
        <v>7.8947000000000002E-5</v>
      </c>
      <c r="D30" s="14">
        <v>7.8947000000000002E-5</v>
      </c>
      <c r="E30" s="14">
        <v>0</v>
      </c>
      <c r="F30" s="15">
        <v>0</v>
      </c>
    </row>
    <row r="31" spans="1:6" ht="15" customHeight="1" x14ac:dyDescent="0.25">
      <c r="A31" s="11" t="s">
        <v>36</v>
      </c>
      <c r="B31" s="16">
        <v>1</v>
      </c>
      <c r="C31" s="17">
        <v>7.8947000000000002E-5</v>
      </c>
      <c r="D31" s="17">
        <v>7.8947000000000002E-5</v>
      </c>
      <c r="E31" s="17">
        <v>0</v>
      </c>
      <c r="F31" s="18">
        <v>0</v>
      </c>
    </row>
    <row r="32" spans="1:6" ht="15" customHeight="1" x14ac:dyDescent="0.25">
      <c r="A32" s="11" t="s">
        <v>37</v>
      </c>
      <c r="B32" s="13">
        <v>2</v>
      </c>
      <c r="C32" s="14">
        <v>2.6315000000000001E-5</v>
      </c>
      <c r="D32" s="14">
        <v>0</v>
      </c>
      <c r="E32" s="14">
        <v>0</v>
      </c>
      <c r="F32" s="15">
        <v>1.4999999999999999E-2</v>
      </c>
    </row>
    <row r="33" spans="1:6" ht="15" customHeight="1" x14ac:dyDescent="0.25">
      <c r="A33" s="11" t="s">
        <v>38</v>
      </c>
      <c r="B33" s="16">
        <v>2</v>
      </c>
      <c r="C33" s="17">
        <v>2.6315000000000001E-5</v>
      </c>
      <c r="D33" s="17">
        <v>0</v>
      </c>
      <c r="E33" s="17">
        <v>0</v>
      </c>
      <c r="F33" s="18">
        <v>1.4999999999999999E-2</v>
      </c>
    </row>
    <row r="34" spans="1:6" ht="21" customHeight="1" x14ac:dyDescent="0.25">
      <c r="A34" s="11" t="s">
        <v>9</v>
      </c>
      <c r="B34" s="13">
        <f>SUM(B35+B40+B42+B45)</f>
        <v>15</v>
      </c>
      <c r="C34" s="14">
        <f t="shared" ref="C34:F34" si="3">SUM(C35+C40+C42+C45)</f>
        <v>0.21886842000000001</v>
      </c>
      <c r="D34" s="14">
        <f t="shared" si="3"/>
        <v>6.9336029230769236E-3</v>
      </c>
      <c r="E34" s="14">
        <f t="shared" si="3"/>
        <v>0</v>
      </c>
      <c r="F34" s="15">
        <f t="shared" si="3"/>
        <v>437.6551</v>
      </c>
    </row>
    <row r="35" spans="1:6" ht="15" customHeight="1" x14ac:dyDescent="0.25">
      <c r="A35" s="11" t="s">
        <v>39</v>
      </c>
      <c r="B35" s="13">
        <v>8</v>
      </c>
      <c r="C35" s="14">
        <v>8.2763158000000003E-2</v>
      </c>
      <c r="D35" s="14">
        <v>6.9230769230769233E-3</v>
      </c>
      <c r="E35" s="14">
        <v>0</v>
      </c>
      <c r="F35" s="15">
        <v>431.73</v>
      </c>
    </row>
    <row r="36" spans="1:6" ht="15" customHeight="1" x14ac:dyDescent="0.25">
      <c r="A36" s="11" t="s">
        <v>40</v>
      </c>
      <c r="B36" s="16">
        <v>3</v>
      </c>
      <c r="C36" s="17">
        <v>3.0047368000000001E-2</v>
      </c>
      <c r="D36" s="17">
        <v>6.9230769230769224E-3</v>
      </c>
      <c r="E36" s="17">
        <v>0</v>
      </c>
      <c r="F36" s="18">
        <v>331.1</v>
      </c>
    </row>
    <row r="37" spans="1:6" ht="15" customHeight="1" x14ac:dyDescent="0.25">
      <c r="A37" s="11" t="s">
        <v>41</v>
      </c>
      <c r="B37" s="16">
        <v>2</v>
      </c>
      <c r="C37" s="17">
        <v>1.0842109999999999E-3</v>
      </c>
      <c r="D37" s="17">
        <v>0</v>
      </c>
      <c r="E37" s="17">
        <v>0</v>
      </c>
      <c r="F37" s="18">
        <v>0.12000000000000001</v>
      </c>
    </row>
    <row r="38" spans="1:6" ht="15" customHeight="1" x14ac:dyDescent="0.25">
      <c r="A38" s="11" t="s">
        <v>42</v>
      </c>
      <c r="B38" s="16">
        <v>1</v>
      </c>
      <c r="C38" s="17">
        <v>1.578947E-3</v>
      </c>
      <c r="D38" s="17">
        <v>0</v>
      </c>
      <c r="E38" s="17">
        <v>0</v>
      </c>
      <c r="F38" s="18">
        <v>0.5</v>
      </c>
    </row>
    <row r="39" spans="1:6" ht="15" customHeight="1" x14ac:dyDescent="0.25">
      <c r="A39" s="11" t="s">
        <v>43</v>
      </c>
      <c r="B39" s="16">
        <v>2</v>
      </c>
      <c r="C39" s="17">
        <v>5.0052632000000007E-2</v>
      </c>
      <c r="D39" s="17">
        <v>0</v>
      </c>
      <c r="E39" s="17">
        <v>0</v>
      </c>
      <c r="F39" s="18">
        <v>100.00999999999999</v>
      </c>
    </row>
    <row r="40" spans="1:6" ht="15" customHeight="1" x14ac:dyDescent="0.25">
      <c r="A40" s="11" t="s">
        <v>44</v>
      </c>
      <c r="B40" s="13">
        <v>1</v>
      </c>
      <c r="C40" s="14">
        <v>3.1473680000000002E-3</v>
      </c>
      <c r="D40" s="14">
        <v>0</v>
      </c>
      <c r="E40" s="14">
        <v>0</v>
      </c>
      <c r="F40" s="15">
        <v>5.3300999999999998</v>
      </c>
    </row>
    <row r="41" spans="1:6" ht="15" customHeight="1" x14ac:dyDescent="0.25">
      <c r="A41" s="11" t="s">
        <v>45</v>
      </c>
      <c r="B41" s="16">
        <v>1</v>
      </c>
      <c r="C41" s="17">
        <v>3.1473680000000002E-3</v>
      </c>
      <c r="D41" s="17">
        <v>0</v>
      </c>
      <c r="E41" s="17">
        <v>0</v>
      </c>
      <c r="F41" s="18">
        <v>5.3300999999999998</v>
      </c>
    </row>
    <row r="42" spans="1:6" ht="15" customHeight="1" x14ac:dyDescent="0.25">
      <c r="A42" s="11" t="s">
        <v>46</v>
      </c>
      <c r="B42" s="13">
        <v>2</v>
      </c>
      <c r="C42" s="14">
        <v>1.4210500000000001E-4</v>
      </c>
      <c r="D42" s="14">
        <v>1.0526000000000001E-5</v>
      </c>
      <c r="E42" s="14">
        <v>0</v>
      </c>
      <c r="F42" s="15">
        <v>0.2</v>
      </c>
    </row>
    <row r="43" spans="1:6" ht="15" customHeight="1" x14ac:dyDescent="0.25">
      <c r="A43" s="11" t="s">
        <v>47</v>
      </c>
      <c r="B43" s="16">
        <v>1</v>
      </c>
      <c r="C43" s="17">
        <v>1.31579E-4</v>
      </c>
      <c r="D43" s="17">
        <v>0</v>
      </c>
      <c r="E43" s="17">
        <v>0</v>
      </c>
      <c r="F43" s="18">
        <v>0.2</v>
      </c>
    </row>
    <row r="44" spans="1:6" ht="15" customHeight="1" x14ac:dyDescent="0.25">
      <c r="A44" s="11" t="s">
        <v>48</v>
      </c>
      <c r="B44" s="16">
        <v>1</v>
      </c>
      <c r="C44" s="17">
        <v>1.0526000000000001E-5</v>
      </c>
      <c r="D44" s="17">
        <v>1.0526000000000001E-5</v>
      </c>
      <c r="E44" s="17">
        <v>0</v>
      </c>
      <c r="F44" s="18">
        <v>0</v>
      </c>
    </row>
    <row r="45" spans="1:6" ht="15" customHeight="1" x14ac:dyDescent="0.25">
      <c r="A45" s="11" t="s">
        <v>49</v>
      </c>
      <c r="B45" s="13">
        <v>4</v>
      </c>
      <c r="C45" s="14">
        <v>0.13281578900000002</v>
      </c>
      <c r="D45" s="14">
        <v>0</v>
      </c>
      <c r="E45" s="14">
        <v>0</v>
      </c>
      <c r="F45" s="15">
        <v>0.39499999999999996</v>
      </c>
    </row>
    <row r="46" spans="1:6" ht="15" customHeight="1" x14ac:dyDescent="0.25">
      <c r="A46" s="11" t="s">
        <v>50</v>
      </c>
      <c r="B46" s="16">
        <v>2</v>
      </c>
      <c r="C46" s="17">
        <v>0.130105263</v>
      </c>
      <c r="D46" s="17">
        <v>0</v>
      </c>
      <c r="E46" s="17">
        <v>0</v>
      </c>
      <c r="F46" s="18">
        <v>2.5000000000000001E-2</v>
      </c>
    </row>
    <row r="47" spans="1:6" ht="15" customHeight="1" x14ac:dyDescent="0.25">
      <c r="A47" s="11" t="s">
        <v>51</v>
      </c>
      <c r="B47" s="16">
        <v>2</v>
      </c>
      <c r="C47" s="17">
        <v>2.710526E-3</v>
      </c>
      <c r="D47" s="17">
        <v>0</v>
      </c>
      <c r="E47" s="17">
        <v>0</v>
      </c>
      <c r="F47" s="18">
        <v>0.36999999999999994</v>
      </c>
    </row>
    <row r="48" spans="1:6" ht="21" customHeight="1" x14ac:dyDescent="0.25">
      <c r="A48" s="11" t="s">
        <v>10</v>
      </c>
      <c r="B48" s="13">
        <f>SUM(B49)</f>
        <v>1</v>
      </c>
      <c r="C48" s="14">
        <f t="shared" ref="C48:F48" si="4">SUM(C49)</f>
        <v>5.2630000000000003E-6</v>
      </c>
      <c r="D48" s="14">
        <f t="shared" si="4"/>
        <v>5.2630000000000003E-6</v>
      </c>
      <c r="E48" s="14">
        <f t="shared" si="4"/>
        <v>0</v>
      </c>
      <c r="F48" s="15">
        <f t="shared" si="4"/>
        <v>0</v>
      </c>
    </row>
    <row r="49" spans="1:6" ht="15" customHeight="1" x14ac:dyDescent="0.25">
      <c r="A49" s="11" t="s">
        <v>52</v>
      </c>
      <c r="B49" s="13">
        <v>1</v>
      </c>
      <c r="C49" s="14">
        <v>5.2630000000000003E-6</v>
      </c>
      <c r="D49" s="14">
        <v>5.2630000000000003E-6</v>
      </c>
      <c r="E49" s="14">
        <v>0</v>
      </c>
      <c r="F49" s="15">
        <v>0</v>
      </c>
    </row>
    <row r="50" spans="1:6" ht="15" customHeight="1" x14ac:dyDescent="0.25">
      <c r="A50" s="11" t="s">
        <v>53</v>
      </c>
      <c r="B50" s="16">
        <v>1</v>
      </c>
      <c r="C50" s="17">
        <v>5.2630000000000003E-6</v>
      </c>
      <c r="D50" s="17">
        <v>5.2630000000000003E-6</v>
      </c>
      <c r="E50" s="17">
        <v>0</v>
      </c>
      <c r="F50" s="18">
        <v>0</v>
      </c>
    </row>
    <row r="51" spans="1:6" ht="21" customHeight="1" x14ac:dyDescent="0.25">
      <c r="A51" s="11" t="s">
        <v>6</v>
      </c>
      <c r="B51" s="13">
        <f>SUM(B52)</f>
        <v>14</v>
      </c>
      <c r="C51" s="14">
        <f t="shared" ref="C51:F51" si="5">SUM(C52)</f>
        <v>3.757893E-3</v>
      </c>
      <c r="D51" s="14">
        <f t="shared" si="5"/>
        <v>9.0315865279999973E-5</v>
      </c>
      <c r="E51" s="14">
        <f t="shared" si="5"/>
        <v>7.8947000000000002E-5</v>
      </c>
      <c r="F51" s="15">
        <f t="shared" si="5"/>
        <v>2.0704000000000002</v>
      </c>
    </row>
    <row r="52" spans="1:6" ht="15" customHeight="1" x14ac:dyDescent="0.25">
      <c r="A52" s="11" t="s">
        <v>54</v>
      </c>
      <c r="B52" s="13">
        <v>14</v>
      </c>
      <c r="C52" s="14">
        <v>3.757893E-3</v>
      </c>
      <c r="D52" s="14">
        <v>9.0315865279999973E-5</v>
      </c>
      <c r="E52" s="14">
        <v>7.8947000000000002E-5</v>
      </c>
      <c r="F52" s="15">
        <v>2.0704000000000002</v>
      </c>
    </row>
    <row r="53" spans="1:6" ht="15" customHeight="1" x14ac:dyDescent="0.25">
      <c r="A53" s="11" t="s">
        <v>55</v>
      </c>
      <c r="B53" s="16">
        <v>1</v>
      </c>
      <c r="C53" s="17">
        <v>1.0526000000000001E-5</v>
      </c>
      <c r="D53" s="17">
        <v>0</v>
      </c>
      <c r="E53" s="17">
        <v>0</v>
      </c>
      <c r="F53" s="18">
        <v>0.01</v>
      </c>
    </row>
    <row r="54" spans="1:6" ht="15" customHeight="1" x14ac:dyDescent="0.25">
      <c r="A54" s="11" t="s">
        <v>56</v>
      </c>
      <c r="B54" s="16">
        <v>1</v>
      </c>
      <c r="C54" s="17">
        <v>7.8947000000000002E-5</v>
      </c>
      <c r="D54" s="17">
        <v>0</v>
      </c>
      <c r="E54" s="17">
        <v>0</v>
      </c>
      <c r="F54" s="18">
        <v>0.2</v>
      </c>
    </row>
    <row r="55" spans="1:6" ht="15" customHeight="1" x14ac:dyDescent="0.25">
      <c r="A55" s="11" t="s">
        <v>57</v>
      </c>
      <c r="B55" s="16">
        <v>1</v>
      </c>
      <c r="C55" s="17">
        <v>7.8947000000000002E-5</v>
      </c>
      <c r="D55" s="17">
        <v>0</v>
      </c>
      <c r="E55" s="17">
        <v>7.8947000000000002E-5</v>
      </c>
      <c r="F55" s="18">
        <v>0.05</v>
      </c>
    </row>
    <row r="56" spans="1:6" ht="15" customHeight="1" x14ac:dyDescent="0.25">
      <c r="A56" s="11" t="s">
        <v>58</v>
      </c>
      <c r="B56" s="16">
        <v>1</v>
      </c>
      <c r="C56" s="17">
        <v>1.5789000000000001E-5</v>
      </c>
      <c r="D56" s="17">
        <v>0</v>
      </c>
      <c r="E56" s="17">
        <v>0</v>
      </c>
      <c r="F56" s="18">
        <v>0.1</v>
      </c>
    </row>
    <row r="57" spans="1:6" ht="15" customHeight="1" x14ac:dyDescent="0.25">
      <c r="A57" s="11" t="s">
        <v>59</v>
      </c>
      <c r="B57" s="16">
        <v>2</v>
      </c>
      <c r="C57" s="17">
        <v>3.1578999999999998E-4</v>
      </c>
      <c r="D57" s="17">
        <v>5.2631599999999996E-6</v>
      </c>
      <c r="E57" s="17">
        <v>0</v>
      </c>
      <c r="F57" s="18">
        <v>0.06</v>
      </c>
    </row>
    <row r="58" spans="1:6" ht="15" customHeight="1" x14ac:dyDescent="0.25">
      <c r="A58" s="11" t="s">
        <v>60</v>
      </c>
      <c r="B58" s="16">
        <v>3</v>
      </c>
      <c r="C58" s="17">
        <v>2.6421050000000005E-3</v>
      </c>
      <c r="D58" s="17">
        <v>8.4210528000000005E-7</v>
      </c>
      <c r="E58" s="17">
        <v>0</v>
      </c>
      <c r="F58" s="18">
        <v>1.22</v>
      </c>
    </row>
    <row r="59" spans="1:6" ht="15" customHeight="1" x14ac:dyDescent="0.25">
      <c r="A59" s="11" t="s">
        <v>61</v>
      </c>
      <c r="B59" s="16">
        <v>1</v>
      </c>
      <c r="C59" s="17">
        <v>5.2630000000000003E-6</v>
      </c>
      <c r="D59" s="17">
        <v>0</v>
      </c>
      <c r="E59" s="17">
        <v>0</v>
      </c>
      <c r="F59" s="18">
        <v>0.02</v>
      </c>
    </row>
    <row r="60" spans="1:6" ht="15" customHeight="1" x14ac:dyDescent="0.25">
      <c r="A60" s="11" t="s">
        <v>62</v>
      </c>
      <c r="B60" s="16">
        <v>3</v>
      </c>
      <c r="C60" s="17">
        <v>6.0526299999999998E-4</v>
      </c>
      <c r="D60" s="17">
        <v>8.4210599999999983E-5</v>
      </c>
      <c r="E60" s="17">
        <v>0</v>
      </c>
      <c r="F60" s="18">
        <v>0.41000000000000003</v>
      </c>
    </row>
    <row r="61" spans="1:6" ht="15" customHeight="1" x14ac:dyDescent="0.25">
      <c r="A61" s="11" t="s">
        <v>63</v>
      </c>
      <c r="B61" s="16">
        <v>1</v>
      </c>
      <c r="C61" s="17">
        <v>5.2630000000000003E-6</v>
      </c>
      <c r="D61" s="17">
        <v>0</v>
      </c>
      <c r="E61" s="17">
        <v>0</v>
      </c>
      <c r="F61" s="18">
        <v>4.0000000000000002E-4</v>
      </c>
    </row>
    <row r="62" spans="1:6" ht="21" customHeight="1" x14ac:dyDescent="0.25">
      <c r="A62" s="11" t="s">
        <v>97</v>
      </c>
      <c r="B62" s="13">
        <f>SUM(B63+B66+B70+B74)</f>
        <v>34</v>
      </c>
      <c r="C62" s="14">
        <f t="shared" ref="C62:F62" si="6">SUM(C63+C66+C70+C74)</f>
        <v>0.63545263000000007</v>
      </c>
      <c r="D62" s="14">
        <f t="shared" si="6"/>
        <v>2.2528947646000001E-2</v>
      </c>
      <c r="E62" s="14">
        <f t="shared" si="6"/>
        <v>0</v>
      </c>
      <c r="F62" s="15">
        <f t="shared" si="6"/>
        <v>144.71320000000003</v>
      </c>
    </row>
    <row r="63" spans="1:6" ht="15" customHeight="1" x14ac:dyDescent="0.25">
      <c r="A63" s="11" t="s">
        <v>64</v>
      </c>
      <c r="B63" s="13">
        <v>2</v>
      </c>
      <c r="C63" s="14">
        <v>6.8420999999999987E-5</v>
      </c>
      <c r="D63" s="14">
        <v>0</v>
      </c>
      <c r="E63" s="14">
        <v>0</v>
      </c>
      <c r="F63" s="15">
        <v>8.77E-2</v>
      </c>
    </row>
    <row r="64" spans="1:6" ht="15" customHeight="1" x14ac:dyDescent="0.25">
      <c r="A64" s="11" t="s">
        <v>65</v>
      </c>
      <c r="B64" s="16">
        <v>1</v>
      </c>
      <c r="C64" s="17">
        <v>3.1578999999999997E-5</v>
      </c>
      <c r="D64" s="17">
        <v>0</v>
      </c>
      <c r="E64" s="17">
        <v>0</v>
      </c>
      <c r="F64" s="18">
        <v>0.08</v>
      </c>
    </row>
    <row r="65" spans="1:6" ht="15" customHeight="1" x14ac:dyDescent="0.25">
      <c r="A65" s="11" t="s">
        <v>66</v>
      </c>
      <c r="B65" s="16">
        <v>1</v>
      </c>
      <c r="C65" s="17">
        <v>3.6841999999999997E-5</v>
      </c>
      <c r="D65" s="17">
        <v>0</v>
      </c>
      <c r="E65" s="17">
        <v>0</v>
      </c>
      <c r="F65" s="18">
        <v>7.7000000000000002E-3</v>
      </c>
    </row>
    <row r="66" spans="1:6" ht="15" customHeight="1" x14ac:dyDescent="0.25">
      <c r="A66" s="11" t="s">
        <v>67</v>
      </c>
      <c r="B66" s="13">
        <v>12</v>
      </c>
      <c r="C66" s="14">
        <v>0.39303157800000005</v>
      </c>
      <c r="D66" s="14">
        <v>8.4210999999999997E-5</v>
      </c>
      <c r="E66" s="14">
        <v>0</v>
      </c>
      <c r="F66" s="15">
        <v>83.830000000000013</v>
      </c>
    </row>
    <row r="67" spans="1:6" ht="15" customHeight="1" x14ac:dyDescent="0.25">
      <c r="A67" s="11" t="s">
        <v>68</v>
      </c>
      <c r="B67" s="16">
        <v>1</v>
      </c>
      <c r="C67" s="17">
        <v>8.4210999999999997E-5</v>
      </c>
      <c r="D67" s="17">
        <v>8.4210999999999997E-5</v>
      </c>
      <c r="E67" s="17">
        <v>0</v>
      </c>
      <c r="F67" s="18">
        <v>0</v>
      </c>
    </row>
    <row r="68" spans="1:6" ht="15" customHeight="1" x14ac:dyDescent="0.25">
      <c r="A68" s="11" t="s">
        <v>69</v>
      </c>
      <c r="B68" s="16">
        <v>10</v>
      </c>
      <c r="C68" s="17">
        <v>0.39273684100000006</v>
      </c>
      <c r="D68" s="17">
        <v>0</v>
      </c>
      <c r="E68" s="17">
        <v>0</v>
      </c>
      <c r="F68" s="18">
        <v>82.390000000000015</v>
      </c>
    </row>
    <row r="69" spans="1:6" ht="15" customHeight="1" x14ac:dyDescent="0.25">
      <c r="A69" s="11" t="s">
        <v>70</v>
      </c>
      <c r="B69" s="16">
        <v>1</v>
      </c>
      <c r="C69" s="17">
        <v>2.10526E-4</v>
      </c>
      <c r="D69" s="17">
        <v>0</v>
      </c>
      <c r="E69" s="17">
        <v>0</v>
      </c>
      <c r="F69" s="18">
        <v>1.44</v>
      </c>
    </row>
    <row r="70" spans="1:6" ht="15" customHeight="1" x14ac:dyDescent="0.25">
      <c r="A70" s="11" t="s">
        <v>71</v>
      </c>
      <c r="B70" s="13">
        <v>3</v>
      </c>
      <c r="C70" s="14">
        <v>1.299999E-3</v>
      </c>
      <c r="D70" s="14">
        <v>7.8947250000000005E-5</v>
      </c>
      <c r="E70" s="14">
        <v>0</v>
      </c>
      <c r="F70" s="15">
        <v>8.035499999999999</v>
      </c>
    </row>
    <row r="71" spans="1:6" ht="15" customHeight="1" x14ac:dyDescent="0.25">
      <c r="A71" s="11" t="s">
        <v>72</v>
      </c>
      <c r="B71" s="16">
        <v>1</v>
      </c>
      <c r="C71" s="17">
        <v>1.5789000000000001E-5</v>
      </c>
      <c r="D71" s="17">
        <v>0</v>
      </c>
      <c r="E71" s="17">
        <v>0</v>
      </c>
      <c r="F71" s="18">
        <v>0.03</v>
      </c>
    </row>
    <row r="72" spans="1:6" ht="15" customHeight="1" x14ac:dyDescent="0.25">
      <c r="A72" s="11" t="s">
        <v>73</v>
      </c>
      <c r="B72" s="16">
        <v>1</v>
      </c>
      <c r="C72" s="17">
        <v>1.05263E-4</v>
      </c>
      <c r="D72" s="17">
        <v>7.8947250000000005E-5</v>
      </c>
      <c r="E72" s="17">
        <v>0</v>
      </c>
      <c r="F72" s="18">
        <v>5.5000000000000005E-3</v>
      </c>
    </row>
    <row r="73" spans="1:6" ht="15" customHeight="1" x14ac:dyDescent="0.25">
      <c r="A73" s="11" t="s">
        <v>74</v>
      </c>
      <c r="B73" s="16">
        <v>1</v>
      </c>
      <c r="C73" s="17">
        <v>1.1789470000000001E-3</v>
      </c>
      <c r="D73" s="17">
        <v>0</v>
      </c>
      <c r="E73" s="17">
        <v>0</v>
      </c>
      <c r="F73" s="18">
        <v>8</v>
      </c>
    </row>
    <row r="74" spans="1:6" ht="15" customHeight="1" x14ac:dyDescent="0.25">
      <c r="A74" s="11" t="s">
        <v>75</v>
      </c>
      <c r="B74" s="13">
        <v>17</v>
      </c>
      <c r="C74" s="14">
        <v>0.24105263199999999</v>
      </c>
      <c r="D74" s="14">
        <v>2.2365789396000001E-2</v>
      </c>
      <c r="E74" s="14">
        <v>0</v>
      </c>
      <c r="F74" s="15">
        <v>52.760000000000005</v>
      </c>
    </row>
    <row r="75" spans="1:6" ht="15" customHeight="1" x14ac:dyDescent="0.25">
      <c r="A75" s="11" t="s">
        <v>76</v>
      </c>
      <c r="B75" s="16">
        <v>17</v>
      </c>
      <c r="C75" s="17">
        <v>0.24105263199999999</v>
      </c>
      <c r="D75" s="17">
        <v>2.2365789396000001E-2</v>
      </c>
      <c r="E75" s="17">
        <v>0</v>
      </c>
      <c r="F75" s="18">
        <v>52.760000000000005</v>
      </c>
    </row>
    <row r="76" spans="1:6" ht="21" customHeight="1" x14ac:dyDescent="0.25">
      <c r="A76" s="11" t="s">
        <v>11</v>
      </c>
      <c r="B76" s="13">
        <f>SUM(B77+B79)</f>
        <v>2</v>
      </c>
      <c r="C76" s="14">
        <f t="shared" ref="C76:F76" si="7">SUM(C77+C79)</f>
        <v>1.63158E-4</v>
      </c>
      <c r="D76" s="14">
        <f t="shared" si="7"/>
        <v>3.6842166666666664E-5</v>
      </c>
      <c r="E76" s="14">
        <f t="shared" si="7"/>
        <v>0</v>
      </c>
      <c r="F76" s="15">
        <f t="shared" si="7"/>
        <v>0.13</v>
      </c>
    </row>
    <row r="77" spans="1:6" ht="15" customHeight="1" x14ac:dyDescent="0.25">
      <c r="A77" s="11" t="s">
        <v>77</v>
      </c>
      <c r="B77" s="13">
        <v>1</v>
      </c>
      <c r="C77" s="14">
        <v>5.2630000000000003E-6</v>
      </c>
      <c r="D77" s="14">
        <v>0</v>
      </c>
      <c r="E77" s="14">
        <v>0</v>
      </c>
      <c r="F77" s="15">
        <v>0.03</v>
      </c>
    </row>
    <row r="78" spans="1:6" ht="15" customHeight="1" x14ac:dyDescent="0.25">
      <c r="A78" s="11" t="s">
        <v>78</v>
      </c>
      <c r="B78" s="16">
        <v>1</v>
      </c>
      <c r="C78" s="17">
        <v>5.2630000000000003E-6</v>
      </c>
      <c r="D78" s="17">
        <v>0</v>
      </c>
      <c r="E78" s="17">
        <v>0</v>
      </c>
      <c r="F78" s="18">
        <v>0.03</v>
      </c>
    </row>
    <row r="79" spans="1:6" ht="15" customHeight="1" x14ac:dyDescent="0.25">
      <c r="A79" s="11" t="s">
        <v>79</v>
      </c>
      <c r="B79" s="13">
        <v>1</v>
      </c>
      <c r="C79" s="14">
        <v>1.5789499999999999E-4</v>
      </c>
      <c r="D79" s="14">
        <v>3.6842166666666664E-5</v>
      </c>
      <c r="E79" s="14">
        <v>0</v>
      </c>
      <c r="F79" s="15">
        <v>0.1</v>
      </c>
    </row>
    <row r="80" spans="1:6" ht="15" customHeight="1" x14ac:dyDescent="0.25">
      <c r="A80" s="11" t="s">
        <v>80</v>
      </c>
      <c r="B80" s="16">
        <v>1</v>
      </c>
      <c r="C80" s="17">
        <v>1.5789499999999999E-4</v>
      </c>
      <c r="D80" s="17">
        <v>3.6842166666666664E-5</v>
      </c>
      <c r="E80" s="17">
        <v>0</v>
      </c>
      <c r="F80" s="18">
        <v>0.1</v>
      </c>
    </row>
    <row r="81" spans="1:7" ht="21" customHeight="1" x14ac:dyDescent="0.25">
      <c r="A81" s="11" t="s">
        <v>12</v>
      </c>
      <c r="B81" s="13">
        <f>SUM(B82+B84+B87+B91+B93)</f>
        <v>26</v>
      </c>
      <c r="C81" s="14">
        <f t="shared" ref="C81:F81" si="8">SUM(C82+C84+C87+C91+C93)</f>
        <v>0.54070526299999999</v>
      </c>
      <c r="D81" s="14">
        <f t="shared" si="8"/>
        <v>1.8509942173504273E-3</v>
      </c>
      <c r="E81" s="14">
        <f t="shared" si="8"/>
        <v>0</v>
      </c>
      <c r="F81" s="15">
        <f t="shared" si="8"/>
        <v>4.6284999999999998</v>
      </c>
    </row>
    <row r="82" spans="1:7" ht="15" customHeight="1" x14ac:dyDescent="0.25">
      <c r="A82" s="11" t="s">
        <v>81</v>
      </c>
      <c r="B82" s="13">
        <v>2</v>
      </c>
      <c r="C82" s="14">
        <v>2.89473E-4</v>
      </c>
      <c r="D82" s="14">
        <v>0</v>
      </c>
      <c r="E82" s="14">
        <v>0</v>
      </c>
      <c r="F82" s="15">
        <v>7.7499999999999999E-2</v>
      </c>
    </row>
    <row r="83" spans="1:7" ht="15" customHeight="1" x14ac:dyDescent="0.25">
      <c r="A83" s="11" t="s">
        <v>99</v>
      </c>
      <c r="B83" s="16">
        <v>2</v>
      </c>
      <c r="C83" s="17">
        <v>2.89473E-4</v>
      </c>
      <c r="D83" s="17">
        <v>0</v>
      </c>
      <c r="E83" s="17">
        <v>0</v>
      </c>
      <c r="F83" s="18">
        <v>7.7499999999999999E-2</v>
      </c>
    </row>
    <row r="84" spans="1:7" ht="15" customHeight="1" x14ac:dyDescent="0.25">
      <c r="A84" s="11" t="s">
        <v>82</v>
      </c>
      <c r="B84" s="13">
        <v>8</v>
      </c>
      <c r="C84" s="14">
        <v>1.0068422E-2</v>
      </c>
      <c r="D84" s="14">
        <v>2.6316000000000004E-5</v>
      </c>
      <c r="E84" s="14">
        <v>0</v>
      </c>
      <c r="F84" s="15">
        <v>1.4400000000000002</v>
      </c>
    </row>
    <row r="85" spans="1:7" ht="15" customHeight="1" x14ac:dyDescent="0.25">
      <c r="A85" s="11" t="s">
        <v>83</v>
      </c>
      <c r="B85" s="16">
        <v>3</v>
      </c>
      <c r="C85" s="17">
        <v>3.3157899999999998E-4</v>
      </c>
      <c r="D85" s="17">
        <v>2.6316000000000004E-5</v>
      </c>
      <c r="E85" s="17">
        <v>0</v>
      </c>
      <c r="F85" s="18">
        <v>0.14000000000000001</v>
      </c>
    </row>
    <row r="86" spans="1:7" ht="15" customHeight="1" x14ac:dyDescent="0.25">
      <c r="A86" s="11" t="s">
        <v>84</v>
      </c>
      <c r="B86" s="16">
        <v>5</v>
      </c>
      <c r="C86" s="17">
        <v>9.7368430000000002E-3</v>
      </c>
      <c r="D86" s="17">
        <v>0</v>
      </c>
      <c r="E86" s="17">
        <v>0</v>
      </c>
      <c r="F86" s="18">
        <v>1.3</v>
      </c>
    </row>
    <row r="87" spans="1:7" ht="15" customHeight="1" x14ac:dyDescent="0.25">
      <c r="A87" s="11" t="s">
        <v>85</v>
      </c>
      <c r="B87" s="13">
        <v>8</v>
      </c>
      <c r="C87" s="14">
        <v>5.1173684000000004E-2</v>
      </c>
      <c r="D87" s="14">
        <v>0</v>
      </c>
      <c r="E87" s="14">
        <v>0</v>
      </c>
      <c r="F87" s="15">
        <v>1.5509999999999999</v>
      </c>
    </row>
    <row r="88" spans="1:7" ht="15" customHeight="1" x14ac:dyDescent="0.25">
      <c r="A88" s="11" t="s">
        <v>86</v>
      </c>
      <c r="B88" s="16">
        <v>6</v>
      </c>
      <c r="C88" s="17">
        <v>5.0842105999999998E-2</v>
      </c>
      <c r="D88" s="17">
        <v>0</v>
      </c>
      <c r="E88" s="17">
        <v>0</v>
      </c>
      <c r="F88" s="18">
        <v>1.4</v>
      </c>
    </row>
    <row r="89" spans="1:7" ht="15" customHeight="1" x14ac:dyDescent="0.25">
      <c r="A89" s="11" t="s">
        <v>87</v>
      </c>
      <c r="B89" s="16">
        <v>1</v>
      </c>
      <c r="C89" s="17">
        <v>1.5789000000000001E-5</v>
      </c>
      <c r="D89" s="17">
        <v>0</v>
      </c>
      <c r="E89" s="17">
        <v>0</v>
      </c>
      <c r="F89" s="18">
        <v>1E-3</v>
      </c>
    </row>
    <row r="90" spans="1:7" ht="15" customHeight="1" x14ac:dyDescent="0.25">
      <c r="A90" s="11" t="s">
        <v>88</v>
      </c>
      <c r="B90" s="16">
        <v>1</v>
      </c>
      <c r="C90" s="17">
        <v>3.1578900000000002E-4</v>
      </c>
      <c r="D90" s="17">
        <v>0</v>
      </c>
      <c r="E90" s="17">
        <v>0</v>
      </c>
      <c r="F90" s="18">
        <v>0.15</v>
      </c>
    </row>
    <row r="91" spans="1:7" ht="15" customHeight="1" x14ac:dyDescent="0.25">
      <c r="A91" s="11" t="s">
        <v>89</v>
      </c>
      <c r="B91" s="13">
        <v>2</v>
      </c>
      <c r="C91" s="14">
        <v>3.8421060000000001E-3</v>
      </c>
      <c r="D91" s="14">
        <v>1.5789475384615384E-3</v>
      </c>
      <c r="E91" s="14">
        <v>0</v>
      </c>
      <c r="F91" s="15">
        <v>0.55000000000000004</v>
      </c>
    </row>
    <row r="92" spans="1:7" ht="15" customHeight="1" x14ac:dyDescent="0.25">
      <c r="A92" s="11" t="s">
        <v>90</v>
      </c>
      <c r="B92" s="16">
        <v>2</v>
      </c>
      <c r="C92" s="17">
        <v>3.8421060000000001E-3</v>
      </c>
      <c r="D92" s="17">
        <v>1.5789475384615384E-3</v>
      </c>
      <c r="E92" s="17">
        <v>0</v>
      </c>
      <c r="F92" s="18">
        <v>0.55000000000000004</v>
      </c>
    </row>
    <row r="93" spans="1:7" ht="15" customHeight="1" x14ac:dyDescent="0.25">
      <c r="A93" s="11" t="s">
        <v>91</v>
      </c>
      <c r="B93" s="13">
        <v>6</v>
      </c>
      <c r="C93" s="14">
        <v>0.47533157799999998</v>
      </c>
      <c r="D93" s="14">
        <v>2.4573067888888889E-4</v>
      </c>
      <c r="E93" s="14">
        <v>0</v>
      </c>
      <c r="F93" s="15">
        <v>1.01</v>
      </c>
    </row>
    <row r="94" spans="1:7" ht="15" customHeight="1" x14ac:dyDescent="0.25">
      <c r="A94" s="12" t="s">
        <v>92</v>
      </c>
      <c r="B94" s="19">
        <v>6</v>
      </c>
      <c r="C94" s="20">
        <v>0.47533157799999998</v>
      </c>
      <c r="D94" s="20">
        <v>2.4573067888888889E-4</v>
      </c>
      <c r="E94" s="20">
        <v>0</v>
      </c>
      <c r="F94" s="21">
        <v>1.01</v>
      </c>
    </row>
    <row r="95" spans="1:7" ht="15" customHeight="1" x14ac:dyDescent="0.25">
      <c r="A95" s="22" t="s">
        <v>102</v>
      </c>
      <c r="B95" s="22"/>
      <c r="C95" s="22"/>
      <c r="D95" s="22"/>
      <c r="E95" s="22"/>
      <c r="F95" s="22"/>
      <c r="G95" s="9"/>
    </row>
    <row r="96" spans="1:7" x14ac:dyDescent="0.25">
      <c r="A96" s="2" t="s">
        <v>13</v>
      </c>
      <c r="B96" s="3"/>
      <c r="C96" s="3"/>
      <c r="D96" s="3"/>
      <c r="E96" s="3"/>
      <c r="F96" s="3"/>
      <c r="G96" s="3"/>
    </row>
    <row r="97" spans="1:1" ht="12" customHeight="1" x14ac:dyDescent="0.25">
      <c r="A97" s="5" t="s">
        <v>94</v>
      </c>
    </row>
    <row r="98" spans="1:1" ht="9.75" customHeight="1" x14ac:dyDescent="0.25">
      <c r="A98" s="6" t="s">
        <v>100</v>
      </c>
    </row>
    <row r="99" spans="1:1" ht="12" customHeight="1" x14ac:dyDescent="0.25">
      <c r="A99" s="7" t="s">
        <v>93</v>
      </c>
    </row>
  </sheetData>
  <mergeCells count="6">
    <mergeCell ref="A95:F95"/>
    <mergeCell ref="F2:F3"/>
    <mergeCell ref="A1:F1"/>
    <mergeCell ref="C2:E2"/>
    <mergeCell ref="B2:B3"/>
    <mergeCell ref="A2:A3"/>
  </mergeCells>
  <printOptions horizontalCentered="1"/>
  <pageMargins left="0.74803149606299213" right="0.74803149606299213" top="0.98425196850393704" bottom="0.98425196850393704" header="0" footer="0"/>
  <pageSetup scale="80" orientation="portrait" r:id="rId1"/>
  <rowBreaks count="2" manualBreakCount="2">
    <brk id="47" max="5" man="1"/>
    <brk id="9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38</vt:lpstr>
      <vt:lpstr>'Cuadro 38'!Área_de_impresión</vt:lpstr>
      <vt:lpstr>'Cuadro 38'!Títulos_a_imprimir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ADALBERTO RODRIGUEZ</cp:lastModifiedBy>
  <cp:lastPrinted>2025-07-04T20:10:26Z</cp:lastPrinted>
  <dcterms:created xsi:type="dcterms:W3CDTF">2011-08-01T14:22:18Z</dcterms:created>
  <dcterms:modified xsi:type="dcterms:W3CDTF">2025-07-09T18:29:00Z</dcterms:modified>
</cp:coreProperties>
</file>